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Direction\100_AUTORITÉS\100-01_COMITE DE DIRECTION\IS COMMUNICATION\SITE INTERNET\DOCUMENTS REFONTE DU SITE INTERNET\"/>
    </mc:Choice>
  </mc:AlternateContent>
  <bookViews>
    <workbookView xWindow="0" yWindow="0" windowWidth="51600" windowHeight="17235"/>
  </bookViews>
  <sheets>
    <sheet name="Tarifs 202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B10" i="1" l="1"/>
  <c r="C21" i="1" l="1"/>
  <c r="C20" i="1"/>
  <c r="C19" i="1"/>
  <c r="B25" i="1"/>
  <c r="B26" i="1"/>
  <c r="C22" i="1" l="1"/>
  <c r="B28" i="1"/>
</calcChain>
</file>

<file path=xl/sharedStrings.xml><?xml version="1.0" encoding="utf-8"?>
<sst xmlns="http://schemas.openxmlformats.org/spreadsheetml/2006/main" count="37" uniqueCount="37">
  <si>
    <t>Calculateur du coût de location</t>
  </si>
  <si>
    <t>Pour calculer le coût de votre séjour, nous vous invitons à remplir les cellules coloriées en jaune. Vous trouverez au bas du formulaire le coût de location et le montant des arrhes à verser.</t>
  </si>
  <si>
    <t>Votre séjour</t>
  </si>
  <si>
    <t>Date (jj.mm.aa)</t>
  </si>
  <si>
    <t>Heure (hh:mm)</t>
  </si>
  <si>
    <t>Nos tarifs</t>
  </si>
  <si>
    <t>Adulte*</t>
  </si>
  <si>
    <t>Votre arrivée</t>
  </si>
  <si>
    <t>Votre départ</t>
  </si>
  <si>
    <t>Forfait journée</t>
  </si>
  <si>
    <t>Récapitulatif</t>
  </si>
  <si>
    <t>* taxe de séjour incluse</t>
  </si>
  <si>
    <t>Nombre de journées</t>
  </si>
  <si>
    <t>Nombre de nuitées</t>
  </si>
  <si>
    <t>Votre groupe</t>
  </si>
  <si>
    <t>Adultes</t>
  </si>
  <si>
    <t>Enfants</t>
  </si>
  <si>
    <t>Nombre de personnes</t>
  </si>
  <si>
    <t>Vous auriez besoin de</t>
  </si>
  <si>
    <t>Nombre</t>
  </si>
  <si>
    <t>Nombre de lits</t>
  </si>
  <si>
    <t>Dortoirs à 6 lits (max. 4)</t>
  </si>
  <si>
    <t>Dortoirs à 8 lits (max. 3)</t>
  </si>
  <si>
    <t>Chambres à 2 lits (max. 3)</t>
  </si>
  <si>
    <t>Total</t>
  </si>
  <si>
    <t>Calcul du coût de location</t>
  </si>
  <si>
    <t>Nuitées</t>
  </si>
  <si>
    <t>Journées</t>
  </si>
  <si>
    <t>Prix de location</t>
  </si>
  <si>
    <t>Nettoyage obligatoire</t>
  </si>
  <si>
    <t>La location débute entre 8h30 et 9h (pour la journée) ou entre 18h30 et 19h (pour la nuitée). Elle prend fin entre 17h et 17h30 (pour la journée) ou entre 8h et 9h (pour la nuitée).</t>
  </si>
  <si>
    <t>La capacité maximale autorisée est de 50 personnes.</t>
  </si>
  <si>
    <t>La cellule s'affiche en rouge si le nombre de lits est insuffisant pour accuellir le nombre de personnes prévu.</t>
  </si>
  <si>
    <t>Une nuitée pour une personne**</t>
  </si>
  <si>
    <t>**pour les groupes de moins de 15 personnes, un forfait équivalent est appliqué, soit CHF 300.00</t>
  </si>
  <si>
    <r>
      <t xml:space="preserve">Montant des arrhes CHF 200.00 + CHF 250.00 de caution, </t>
    </r>
    <r>
      <rPr>
        <b/>
        <i/>
        <sz val="11"/>
        <color rgb="FF000000"/>
        <rFont val="Arial"/>
        <family val="2"/>
      </rPr>
      <t>soit CHF 450.00</t>
    </r>
  </si>
  <si>
    <t>Enfant (3-16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</si>
</sst>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d&quot; &quot;mmmm&quot; &quot;yyyy"/>
    <numFmt numFmtId="165" formatCode="[$CHF ]#,##0.00"/>
  </numFmts>
  <fonts count="10" x14ac:knownFonts="1">
    <font>
      <sz val="10"/>
      <color rgb="FF000000"/>
      <name val="Arial"/>
    </font>
    <font>
      <i/>
      <sz val="10"/>
      <name val="Arial"/>
      <family val="2"/>
    </font>
    <font>
      <b/>
      <sz val="11"/>
      <color rgb="FF000000"/>
      <name val="Arial"/>
      <family val="2"/>
    </font>
    <font>
      <sz val="10"/>
      <color rgb="FF000000"/>
      <name val="Arial"/>
      <family val="2"/>
    </font>
    <font>
      <sz val="11"/>
      <color rgb="FF000000"/>
      <name val="Arial"/>
      <family val="2"/>
    </font>
    <font>
      <i/>
      <sz val="11"/>
      <color rgb="FF000000"/>
      <name val="Arial"/>
      <family val="2"/>
    </font>
    <font>
      <i/>
      <sz val="11"/>
      <name val="Arial"/>
      <family val="2"/>
    </font>
    <font>
      <i/>
      <sz val="8"/>
      <color rgb="FF000000"/>
      <name val="Arial"/>
      <family val="2"/>
    </font>
    <font>
      <b/>
      <i/>
      <sz val="11"/>
      <color rgb="FF000000"/>
      <name val="Arial"/>
      <family val="2"/>
    </font>
    <font>
      <i/>
      <sz val="10"/>
      <color rgb="FF000000"/>
      <name val="Arial"/>
      <family val="2"/>
    </font>
  </fonts>
  <fills count="4">
    <fill>
      <patternFill patternType="none"/>
    </fill>
    <fill>
      <patternFill patternType="gray125"/>
    </fill>
    <fill>
      <patternFill patternType="solid">
        <fgColor rgb="FFFFFF00"/>
        <bgColor rgb="FFFFFF00"/>
      </patternFill>
    </fill>
    <fill>
      <patternFill patternType="gray06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28">
    <xf numFmtId="0" fontId="0" fillId="0" borderId="0" xfId="0"/>
    <xf numFmtId="0" fontId="1" fillId="0" borderId="0" xfId="0" applyFont="1"/>
    <xf numFmtId="0" fontId="4" fillId="0" borderId="0" xfId="0" applyFont="1"/>
    <xf numFmtId="0" fontId="3" fillId="0" borderId="0" xfId="0" applyFont="1"/>
    <xf numFmtId="0" fontId="2" fillId="0" borderId="0" xfId="0" applyFont="1"/>
    <xf numFmtId="0" fontId="2" fillId="0" borderId="0" xfId="0" applyFont="1" applyAlignment="1">
      <alignment horizontal="center"/>
    </xf>
    <xf numFmtId="0" fontId="4" fillId="0" borderId="1" xfId="0" applyFont="1" applyBorder="1"/>
    <xf numFmtId="20" fontId="4" fillId="2" borderId="1" xfId="0" applyNumberFormat="1" applyFont="1" applyFill="1" applyBorder="1" applyAlignment="1">
      <alignment horizontal="right"/>
    </xf>
    <xf numFmtId="165" fontId="4" fillId="0" borderId="1" xfId="0" applyNumberFormat="1" applyFont="1" applyBorder="1" applyAlignment="1">
      <alignment horizontal="right"/>
    </xf>
    <xf numFmtId="165" fontId="4" fillId="3" borderId="1" xfId="0" applyNumberFormat="1" applyFont="1" applyFill="1" applyBorder="1" applyAlignment="1">
      <alignment horizontal="right"/>
    </xf>
    <xf numFmtId="0" fontId="5" fillId="0" borderId="0" xfId="0" applyFont="1"/>
    <xf numFmtId="0" fontId="4" fillId="0" borderId="0" xfId="0" quotePrefix="1" applyFont="1"/>
    <xf numFmtId="0" fontId="4" fillId="0" borderId="1" xfId="0" applyFont="1" applyBorder="1" applyAlignment="1">
      <alignment horizontal="right"/>
    </xf>
    <xf numFmtId="0" fontId="4" fillId="2" borderId="1" xfId="0" applyFont="1" applyFill="1" applyBorder="1" applyAlignment="1">
      <alignment horizontal="right"/>
    </xf>
    <xf numFmtId="164" fontId="5" fillId="0" borderId="0" xfId="0" applyNumberFormat="1" applyFont="1"/>
    <xf numFmtId="0" fontId="4" fillId="2" borderId="1" xfId="0" applyFont="1" applyFill="1" applyBorder="1"/>
    <xf numFmtId="0" fontId="5" fillId="0" borderId="0" xfId="0" applyFont="1" applyAlignment="1">
      <alignment horizontal="right"/>
    </xf>
    <xf numFmtId="165" fontId="5" fillId="0" borderId="0" xfId="0" applyNumberFormat="1" applyFont="1" applyAlignment="1">
      <alignment horizontal="right"/>
    </xf>
    <xf numFmtId="0" fontId="6" fillId="0" borderId="0" xfId="0" applyFont="1"/>
    <xf numFmtId="0" fontId="4" fillId="0" borderId="0" xfId="0" applyFont="1" applyFill="1" applyBorder="1" applyAlignment="1">
      <alignment horizontal="right"/>
    </xf>
    <xf numFmtId="0" fontId="7" fillId="0" borderId="0" xfId="0" applyFont="1" applyBorder="1" applyAlignment="1">
      <alignment vertical="center" wrapText="1"/>
    </xf>
    <xf numFmtId="0" fontId="9" fillId="0" borderId="0" xfId="0" applyFont="1"/>
    <xf numFmtId="0" fontId="2" fillId="0" borderId="0" xfId="0" applyFont="1"/>
    <xf numFmtId="0" fontId="3" fillId="0" borderId="0" xfId="0" applyFont="1"/>
    <xf numFmtId="164" fontId="4" fillId="2" borderId="2" xfId="0" applyNumberFormat="1" applyFont="1" applyFill="1" applyBorder="1" applyAlignment="1">
      <alignment horizontal="center"/>
    </xf>
    <xf numFmtId="164" fontId="4" fillId="2" borderId="3" xfId="0" applyNumberFormat="1" applyFont="1" applyFill="1" applyBorder="1" applyAlignment="1">
      <alignment horizontal="center"/>
    </xf>
    <xf numFmtId="0" fontId="2" fillId="0" borderId="4" xfId="0" applyFont="1" applyBorder="1" applyAlignment="1">
      <alignment horizontal="center"/>
    </xf>
    <xf numFmtId="0" fontId="7" fillId="0" borderId="0" xfId="0" applyFont="1" applyBorder="1" applyAlignment="1">
      <alignment vertical="center" wrapText="1"/>
    </xf>
  </cellXfs>
  <cellStyles count="1">
    <cellStyle name="Normal" xfId="0" builtinId="0"/>
  </cellStyles>
  <dxfs count="1">
    <dxf>
      <fill>
        <patternFill patternType="solid">
          <fgColor auto="1"/>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A30"/>
  <sheetViews>
    <sheetView showGridLines="0" tabSelected="1" zoomScale="130" zoomScaleNormal="130" workbookViewId="0">
      <selection activeCell="A30" sqref="A30"/>
    </sheetView>
  </sheetViews>
  <sheetFormatPr baseColWidth="10" defaultColWidth="14.42578125" defaultRowHeight="15.75" customHeight="1" x14ac:dyDescent="0.2"/>
  <cols>
    <col min="1" max="1" width="26.140625" style="3" customWidth="1"/>
    <col min="2" max="3" width="15.7109375" style="3" customWidth="1"/>
    <col min="4" max="4" width="18.7109375" style="3" customWidth="1"/>
    <col min="5" max="5" width="14.42578125" style="3"/>
    <col min="6" max="6" width="30" style="3" customWidth="1"/>
    <col min="7" max="16384" width="14.42578125" style="3"/>
  </cols>
  <sheetData>
    <row r="1" spans="1:8" ht="15.75" customHeight="1" x14ac:dyDescent="0.25">
      <c r="A1" s="22" t="s">
        <v>0</v>
      </c>
      <c r="B1" s="23"/>
      <c r="C1" s="2"/>
      <c r="D1" s="2"/>
      <c r="E1" s="2"/>
      <c r="F1" s="2"/>
      <c r="G1" s="2"/>
    </row>
    <row r="2" spans="1:8" ht="15.75" customHeight="1" x14ac:dyDescent="0.2">
      <c r="A2" s="2" t="s">
        <v>1</v>
      </c>
      <c r="B2" s="2"/>
      <c r="C2" s="2"/>
      <c r="D2" s="2"/>
      <c r="E2" s="2"/>
      <c r="F2" s="2"/>
      <c r="G2" s="2"/>
    </row>
    <row r="3" spans="1:8" ht="15.75" customHeight="1" x14ac:dyDescent="0.2">
      <c r="A3" s="2" t="s">
        <v>30</v>
      </c>
      <c r="B3" s="2"/>
      <c r="C3" s="2"/>
      <c r="D3" s="2"/>
      <c r="E3" s="2"/>
      <c r="F3" s="2"/>
      <c r="G3" s="2"/>
    </row>
    <row r="4" spans="1:8" ht="15.75" customHeight="1" x14ac:dyDescent="0.2">
      <c r="A4" s="2"/>
      <c r="B4" s="2"/>
      <c r="C4" s="2"/>
      <c r="D4" s="2"/>
      <c r="E4" s="2"/>
      <c r="F4" s="2"/>
      <c r="G4" s="2"/>
    </row>
    <row r="5" spans="1:8" ht="15.75" customHeight="1" x14ac:dyDescent="0.25">
      <c r="A5" s="4" t="s">
        <v>2</v>
      </c>
      <c r="B5" s="26" t="s">
        <v>3</v>
      </c>
      <c r="C5" s="26"/>
      <c r="D5" s="5" t="s">
        <v>4</v>
      </c>
      <c r="E5" s="2"/>
      <c r="F5" s="4" t="s">
        <v>5</v>
      </c>
      <c r="G5" s="2" t="s">
        <v>6</v>
      </c>
      <c r="H5" s="2" t="s">
        <v>36</v>
      </c>
    </row>
    <row r="6" spans="1:8" ht="15.75" customHeight="1" x14ac:dyDescent="0.2">
      <c r="A6" s="6" t="s">
        <v>7</v>
      </c>
      <c r="B6" s="24">
        <v>45303</v>
      </c>
      <c r="C6" s="25"/>
      <c r="D6" s="7">
        <v>0.77083333333333337</v>
      </c>
      <c r="E6" s="2"/>
      <c r="F6" s="6" t="s">
        <v>33</v>
      </c>
      <c r="G6" s="8">
        <v>20</v>
      </c>
      <c r="H6" s="8">
        <v>17</v>
      </c>
    </row>
    <row r="7" spans="1:8" ht="15.75" customHeight="1" x14ac:dyDescent="0.2">
      <c r="A7" s="6" t="s">
        <v>8</v>
      </c>
      <c r="B7" s="24">
        <v>45305</v>
      </c>
      <c r="C7" s="25"/>
      <c r="D7" s="7">
        <v>0.72916666666666663</v>
      </c>
      <c r="E7" s="2"/>
      <c r="F7" s="6" t="s">
        <v>9</v>
      </c>
      <c r="G7" s="8">
        <v>300</v>
      </c>
      <c r="H7" s="9"/>
    </row>
    <row r="8" spans="1:8" ht="15.75" customHeight="1" x14ac:dyDescent="0.2">
      <c r="A8" s="2"/>
      <c r="B8" s="2"/>
      <c r="C8" s="2"/>
      <c r="D8" s="2"/>
      <c r="E8" s="2"/>
    </row>
    <row r="9" spans="1:8" ht="15.75" customHeight="1" x14ac:dyDescent="0.25">
      <c r="A9" s="4" t="s">
        <v>10</v>
      </c>
      <c r="B9" s="10"/>
      <c r="C9" s="10"/>
      <c r="D9" s="10"/>
      <c r="E9" s="2"/>
      <c r="F9" s="11" t="s">
        <v>11</v>
      </c>
      <c r="G9" s="2"/>
    </row>
    <row r="10" spans="1:8" ht="15.75" customHeight="1" x14ac:dyDescent="0.2">
      <c r="A10" s="6" t="s">
        <v>12</v>
      </c>
      <c r="B10" s="12">
        <f>IF(OR(ISBLANK(D$6),ISBLANK(D$7)),"",IF(AND(D$6&lt;"18:30:00"*1,D$7&gt;"09:00:00"*1),B$7-B$6+1,(IF(AND(D$6&gt;="18:30:00"*1,D$7&gt;"09:00:00"*1),B$7-B$6,(IF(AND(D$6&lt;"18:30:00"*1,D$7&lt;="09:00:00"*1),B$7-B$6,(IF(AND(D$6&gt;="18:30:00"*1,D$7&lt;="09:00:00"*1),0))))))))</f>
        <v>2</v>
      </c>
      <c r="C10" s="2"/>
      <c r="D10" s="2"/>
      <c r="E10" s="2"/>
      <c r="F10" s="2" t="s">
        <v>34</v>
      </c>
      <c r="G10" s="2"/>
    </row>
    <row r="11" spans="1:8" ht="15.75" customHeight="1" x14ac:dyDescent="0.2">
      <c r="A11" s="6" t="s">
        <v>13</v>
      </c>
      <c r="B11" s="12">
        <f>IF(OR(ISBLANK(D$6),ISBLANK(D$7)),"",IF(AND(D$6&lt;"08:30:00"*1,D$7&gt;"17:30:00"*1),B$7-B$6+2,(IF(AND(D$6&gt;="08:30:00"*1,D$7&gt;"17:30:00"*1),B$7-B$6+1,(IF(AND(D$6&lt;"08:30:00"*1,D$7&lt;="17:30:00"*1),B$7-B$6+1,(IF(AND(D$6&gt;="08:30:00"*1,D$7&lt;="17:30:00"*1),B$7-B$6,"erreur"))))))))</f>
        <v>2</v>
      </c>
      <c r="C11" s="2"/>
      <c r="D11" s="2"/>
      <c r="E11" s="2"/>
      <c r="F11" s="2"/>
      <c r="G11" s="2"/>
    </row>
    <row r="12" spans="1:8" ht="15.75" customHeight="1" x14ac:dyDescent="0.2">
      <c r="A12" s="2"/>
      <c r="B12" s="2"/>
      <c r="C12" s="2"/>
      <c r="D12" s="2"/>
      <c r="E12" s="2"/>
      <c r="F12" s="2"/>
      <c r="G12" s="2"/>
    </row>
    <row r="13" spans="1:8" ht="15.75" customHeight="1" x14ac:dyDescent="0.25">
      <c r="A13" s="4" t="s">
        <v>14</v>
      </c>
      <c r="B13" s="2" t="s">
        <v>15</v>
      </c>
      <c r="C13" s="2" t="s">
        <v>16</v>
      </c>
      <c r="D13" s="2"/>
      <c r="E13" s="2"/>
    </row>
    <row r="14" spans="1:8" ht="15.75" customHeight="1" x14ac:dyDescent="0.2">
      <c r="A14" s="6" t="s">
        <v>17</v>
      </c>
      <c r="B14" s="13">
        <v>20</v>
      </c>
      <c r="C14" s="13">
        <v>5</v>
      </c>
      <c r="D14" s="19"/>
      <c r="E14" s="2"/>
      <c r="F14" s="10"/>
      <c r="G14" s="10"/>
    </row>
    <row r="15" spans="1:8" ht="15.75" customHeight="1" x14ac:dyDescent="0.2">
      <c r="A15" s="10" t="s">
        <v>31</v>
      </c>
      <c r="F15" s="2"/>
      <c r="G15" s="2"/>
    </row>
    <row r="16" spans="1:8" ht="15.75" customHeight="1" x14ac:dyDescent="0.2">
      <c r="B16" s="10"/>
      <c r="C16" s="10"/>
      <c r="D16" s="10"/>
      <c r="E16" s="10"/>
      <c r="F16" s="2"/>
      <c r="G16" s="2"/>
    </row>
    <row r="17" spans="1:27" ht="15.75" customHeight="1" x14ac:dyDescent="0.2">
      <c r="A17" s="2"/>
      <c r="B17" s="2"/>
      <c r="C17" s="2"/>
      <c r="D17" s="2"/>
      <c r="E17" s="2"/>
      <c r="F17" s="2"/>
      <c r="G17" s="2"/>
    </row>
    <row r="18" spans="1:27" ht="15.75" customHeight="1" x14ac:dyDescent="0.25">
      <c r="A18" s="4" t="s">
        <v>18</v>
      </c>
      <c r="B18" s="5" t="s">
        <v>19</v>
      </c>
      <c r="C18" s="5" t="s">
        <v>20</v>
      </c>
      <c r="D18" s="5"/>
      <c r="E18" s="2"/>
      <c r="F18" s="2"/>
      <c r="G18" s="2"/>
    </row>
    <row r="19" spans="1:27" ht="15.75" customHeight="1" x14ac:dyDescent="0.2">
      <c r="A19" s="6" t="s">
        <v>21</v>
      </c>
      <c r="B19" s="13">
        <v>2</v>
      </c>
      <c r="C19" s="12">
        <f>B19*6</f>
        <v>12</v>
      </c>
      <c r="D19" s="20"/>
      <c r="E19" s="2"/>
      <c r="F19" s="14"/>
      <c r="G19" s="10"/>
    </row>
    <row r="20" spans="1:27" ht="15.75" customHeight="1" x14ac:dyDescent="0.2">
      <c r="A20" s="6" t="s">
        <v>22</v>
      </c>
      <c r="B20" s="13">
        <v>1</v>
      </c>
      <c r="C20" s="12">
        <f>B20*8</f>
        <v>8</v>
      </c>
      <c r="D20" s="20"/>
      <c r="E20" s="2"/>
      <c r="F20" s="10"/>
      <c r="G20" s="10"/>
    </row>
    <row r="21" spans="1:27" ht="15.75" customHeight="1" x14ac:dyDescent="0.2">
      <c r="A21" s="6" t="s">
        <v>23</v>
      </c>
      <c r="B21" s="15">
        <v>3</v>
      </c>
      <c r="C21" s="12">
        <f>B21*2</f>
        <v>6</v>
      </c>
      <c r="D21" s="20"/>
      <c r="E21" s="10"/>
      <c r="F21" s="2"/>
      <c r="G21" s="2"/>
    </row>
    <row r="22" spans="1:27" ht="15.75" customHeight="1" x14ac:dyDescent="0.2">
      <c r="A22" s="10" t="s">
        <v>24</v>
      </c>
      <c r="B22" s="10"/>
      <c r="C22" s="16">
        <f>SUM(C19:C21)</f>
        <v>26</v>
      </c>
      <c r="D22" s="27" t="s">
        <v>32</v>
      </c>
      <c r="E22" s="27"/>
      <c r="F22" s="2"/>
      <c r="G22" s="2"/>
    </row>
    <row r="23" spans="1:27" ht="15.75" customHeight="1" x14ac:dyDescent="0.25">
      <c r="A23" s="4"/>
      <c r="B23" s="2"/>
      <c r="C23" s="2"/>
      <c r="D23" s="27"/>
      <c r="E23" s="27"/>
      <c r="G23" s="2"/>
    </row>
    <row r="24" spans="1:27" ht="15.75" customHeight="1" x14ac:dyDescent="0.25">
      <c r="A24" s="4" t="s">
        <v>25</v>
      </c>
      <c r="B24" s="2"/>
      <c r="C24" s="2"/>
      <c r="D24" s="2"/>
      <c r="E24" s="2"/>
    </row>
    <row r="25" spans="1:27" ht="15.75" customHeight="1" x14ac:dyDescent="0.2">
      <c r="A25" s="6" t="s">
        <v>26</v>
      </c>
      <c r="B25" s="8">
        <f>((B14*G6)+(C14*H6))*B11</f>
        <v>970</v>
      </c>
      <c r="C25" s="2"/>
      <c r="D25" s="2"/>
    </row>
    <row r="26" spans="1:27" ht="15.75" customHeight="1" x14ac:dyDescent="0.2">
      <c r="A26" s="6" t="s">
        <v>27</v>
      </c>
      <c r="B26" s="8">
        <f>B10*G7</f>
        <v>600</v>
      </c>
      <c r="F26" s="10"/>
      <c r="G26" s="10"/>
    </row>
    <row r="27" spans="1:27" ht="15.75" customHeight="1" x14ac:dyDescent="0.2">
      <c r="A27" s="6" t="s">
        <v>29</v>
      </c>
      <c r="B27" s="8">
        <v>255</v>
      </c>
      <c r="E27" s="2"/>
    </row>
    <row r="28" spans="1:27" ht="15.75" customHeight="1" x14ac:dyDescent="0.25">
      <c r="A28" s="10" t="s">
        <v>28</v>
      </c>
      <c r="B28" s="17">
        <f>SUM(B25:B27)</f>
        <v>1825</v>
      </c>
      <c r="F28" s="4"/>
      <c r="G28" s="4"/>
      <c r="H28" s="1"/>
      <c r="I28" s="1"/>
      <c r="J28" s="1"/>
      <c r="K28" s="1"/>
      <c r="L28" s="1"/>
      <c r="M28" s="1"/>
      <c r="N28" s="1"/>
      <c r="O28" s="1"/>
      <c r="P28" s="1"/>
      <c r="Q28" s="1"/>
      <c r="R28" s="1"/>
      <c r="S28" s="1"/>
      <c r="T28" s="1"/>
      <c r="U28" s="1"/>
      <c r="V28" s="1"/>
      <c r="W28" s="1"/>
      <c r="X28" s="1"/>
      <c r="Y28" s="1"/>
      <c r="Z28" s="1"/>
      <c r="AA28" s="1"/>
    </row>
    <row r="29" spans="1:27" s="21" customFormat="1" ht="15.75" customHeight="1" x14ac:dyDescent="0.2">
      <c r="A29" s="10" t="s">
        <v>35</v>
      </c>
      <c r="B29" s="17"/>
      <c r="C29" s="1"/>
      <c r="D29" s="18"/>
      <c r="F29" s="10"/>
      <c r="G29" s="10"/>
      <c r="H29" s="1"/>
      <c r="I29" s="1"/>
      <c r="J29" s="1"/>
      <c r="K29" s="1"/>
      <c r="L29" s="1"/>
      <c r="M29" s="1"/>
      <c r="N29" s="1"/>
      <c r="O29" s="1"/>
      <c r="P29" s="1"/>
      <c r="Q29" s="1"/>
      <c r="R29" s="1"/>
      <c r="S29" s="1"/>
      <c r="T29" s="1"/>
      <c r="U29" s="1"/>
      <c r="V29" s="1"/>
      <c r="W29" s="1"/>
      <c r="X29" s="1"/>
      <c r="Y29" s="1"/>
      <c r="Z29" s="1"/>
      <c r="AA29" s="1"/>
    </row>
    <row r="30" spans="1:27" ht="15.75" customHeight="1" x14ac:dyDescent="0.25">
      <c r="E30" s="4"/>
    </row>
  </sheetData>
  <mergeCells count="5">
    <mergeCell ref="A1:B1"/>
    <mergeCell ref="B6:C6"/>
    <mergeCell ref="B7:C7"/>
    <mergeCell ref="B5:C5"/>
    <mergeCell ref="D22:E23"/>
  </mergeCells>
  <conditionalFormatting sqref="C22">
    <cfRule type="cellIs" dxfId="0" priority="1" operator="lessThan">
      <formula>(B14+C14)</formula>
    </cfRule>
  </conditionalFormatting>
  <dataValidations count="3">
    <dataValidation type="list" allowBlank="1" showInputMessage="1" showErrorMessage="1" prompt="Il n'y a que 3 dortoirs à 8 lits !" sqref="B20">
      <formula1>"0,1,2,3"</formula1>
    </dataValidation>
    <dataValidation type="list" allowBlank="1" showInputMessage="1" showErrorMessage="1" prompt="Il n'y a que 3 chambres à 2 lits !" sqref="B21">
      <formula1>"0,1,2,3"</formula1>
    </dataValidation>
    <dataValidation type="list" allowBlank="1" showInputMessage="1" showErrorMessage="1" prompt="Il n'y a que 4 dortoirs à 6 lits ! " sqref="B19">
      <formula1>"0,1,2,3,4"</formula1>
    </dataValidation>
  </dataValidations>
  <printOptions horizontalCentered="1"/>
  <pageMargins left="0.70866141732283472" right="0.70866141732283472" top="0.74803149606299213" bottom="0.74803149606299213"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Tarifs 2024</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HACKER Vincent</dc:creator>
  <cp:lastModifiedBy>FLUCK Giuseppina</cp:lastModifiedBy>
  <cp:lastPrinted>2023-12-15T07:16:53Z</cp:lastPrinted>
  <dcterms:created xsi:type="dcterms:W3CDTF">2023-12-15T05:56:02Z</dcterms:created>
  <dcterms:modified xsi:type="dcterms:W3CDTF">2023-12-18T10:38:15Z</dcterms:modified>
</cp:coreProperties>
</file>